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B26" i="1"/>
  <c r="C26"/>
  <c r="B22"/>
  <c r="C22"/>
  <c r="B18"/>
  <c r="C18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<sst xmlns="http://schemas.openxmlformats.org/spreadsheetml/2006/main" count="45" uniqueCount="42">
  <si>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</si>
  <si>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</si>
  <si>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</si>
  <si>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</si>
  <si>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</si>
  <si>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</si>
  <si>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</si>
  <si>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</si>
  <si>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</si>
  <si>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</si>
  <si>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</si>
  <si>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</si>
  <si>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</si>
  <si>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</si>
  <si>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</si>
  <si>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</si>
  <si>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</si>
  <si>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</si>
  <si>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</si>
  <si>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</si>
  <si>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</si>
  <si>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</si>
  <si>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</si>
  <si>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</si>
  <si>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</si>
  <si>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</si>
  <si>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</si>
  <si>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</si>
  <si>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</si>
  <si>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</si>
  <si>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</si>
  <si>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</si>
  <si>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</si>
  <si>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</si>
  <si>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</si>
  <si>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</si>
  <si>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</si>
  <si>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</si>
  <si>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</si>
  <si>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</si>
  <si>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</si>
  <si>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22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ул.Первомайская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</si>
</sst>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402.3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1957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18166.467715199993</v>
      </c>
      <c r="C17" s="18">
        <f>C18+C19+C20</f>
        <v>1513.8723095999994</v>
      </c>
      <c r="D17" s="15">
        <f>C17/B13</f>
        <v>3.7630432751677838</v>
      </c>
    </row>
    <row r="18" spans="1:4" ht="30">
      <c r="A18" s="17" t="s">
        <v>8</v>
      </c>
      <c r="B18" s="11">
        <f>0.045*6048*1.5*1.15*2.3*12</f>
        <v>12957.537599999996</v>
      </c>
      <c r="C18" s="11">
        <f>0.045*6048*1.5*1.15*2.3</f>
        <v>1079.7947999999997</v>
      </c>
      <c r="D18" s="15">
        <f>C18/B13</f>
        <v>2.6840536912751669</v>
      </c>
    </row>
    <row r="19" spans="1:4">
      <c r="A19" s="3" t="s">
        <v>4</v>
      </c>
      <c r="B19" s="11">
        <f>B18*0.202</f>
        <v>2617.4225951999993</v>
      </c>
      <c r="C19" s="15">
        <f>C18*0.202</f>
        <v>218.11854959999994</v>
      </c>
      <c r="D19" s="15">
        <f>C19/B13</f>
        <v>0.54217884563758367</v>
      </c>
    </row>
    <row r="20" spans="1:4">
      <c r="A20" s="3" t="s">
        <v>5</v>
      </c>
      <c r="B20" s="11">
        <f>B18*0.2</f>
        <v>2591.5075199999992</v>
      </c>
      <c r="C20" s="15">
        <f>C18*0.2</f>
        <v>215.95895999999993</v>
      </c>
      <c r="D20" s="15">
        <f>C20/B13</f>
        <v>0.53681073825503334</v>
      </c>
    </row>
    <row r="21" spans="1:4" ht="29.25">
      <c r="A21" s="6" t="s">
        <v>6</v>
      </c>
      <c r="B21" s="16">
        <f>B22+B23+B24</f>
        <v>26275.55765183999</v>
      </c>
      <c r="C21" s="18">
        <f>C22+C23+C24</f>
        <v>2192.7533846399997</v>
      </c>
      <c r="D21" s="15">
        <f>C21/B13</f>
        <v>5.4505428402684553</v>
      </c>
    </row>
    <row r="22" spans="1:4" ht="30">
      <c r="A22" s="17" t="s">
        <v>9</v>
      </c>
      <c r="B22" s="11">
        <f>(0.064*6048*1.5*2.3*1.15*12)+(0.001*6048*1.5*2.5*1.15*12)</f>
        <v>18741.481919999995</v>
      </c>
      <c r="C22" s="11">
        <f>(0.064*6048*1.5*2.3*1.15)+(0.001*6048*1.5*2.5*1.15)</f>
        <v>1561.7901599999998</v>
      </c>
      <c r="D22" s="15">
        <f>C22/B13</f>
        <v>3.8821530201342274</v>
      </c>
    </row>
    <row r="23" spans="1:4">
      <c r="A23" s="3" t="s">
        <v>4</v>
      </c>
      <c r="B23" s="11">
        <f>B22*0.202</f>
        <v>3785.779347839999</v>
      </c>
      <c r="C23" s="15">
        <f>C22*0.202</f>
        <v>315.48161231999995</v>
      </c>
      <c r="D23" s="15">
        <f>C23/B13</f>
        <v>0.78419491006711395</v>
      </c>
    </row>
    <row r="24" spans="1:4">
      <c r="A24" s="3" t="s">
        <v>5</v>
      </c>
      <c r="B24" s="11">
        <f>B22*0.2</f>
        <v>3748.2963839999993</v>
      </c>
      <c r="C24" s="15">
        <f>C22*0.202</f>
        <v>315.48161231999995</v>
      </c>
      <c r="D24" s="15">
        <f>C24/B13</f>
        <v>0.78419491006711395</v>
      </c>
    </row>
    <row r="25" spans="1:4">
      <c r="A25" s="6" t="s">
        <v>38</v>
      </c>
      <c r="B25" s="16">
        <f>B26+B27+B28</f>
        <v>2281.7785536000001</v>
      </c>
      <c r="C25" s="18">
        <f>C26+C27+C28</f>
        <v>190.14821279999998</v>
      </c>
      <c r="D25" s="15">
        <f>C25/B13</f>
        <v>0.47265277852348986</v>
      </c>
    </row>
    <row r="26" spans="1:4">
      <c r="A26" s="17" t="s">
        <v>10</v>
      </c>
      <c r="B26" s="11">
        <f>0.013*6048*1.15*1.5*12</f>
        <v>1627.5167999999999</v>
      </c>
      <c r="C26" s="11">
        <f>0.013*6048*1.15*1.5</f>
        <v>135.62639999999999</v>
      </c>
      <c r="D26" s="15">
        <f>C26/B13</f>
        <v>0.33712751677852343</v>
      </c>
    </row>
    <row r="27" spans="1:4">
      <c r="A27" s="3" t="s">
        <v>4</v>
      </c>
      <c r="B27" s="11">
        <f>B26*0.202</f>
        <v>328.75839359999998</v>
      </c>
      <c r="C27" s="15">
        <f>C26*0.202</f>
        <v>27.396532799999999</v>
      </c>
      <c r="D27" s="15">
        <f>C27/B13</f>
        <v>6.8099758389261744E-2</v>
      </c>
    </row>
    <row r="28" spans="1:4">
      <c r="A28" s="3" t="s">
        <v>11</v>
      </c>
      <c r="B28" s="11">
        <f>B26*0.2</f>
        <v>325.50335999999999</v>
      </c>
      <c r="C28" s="15">
        <f>C26*0.2</f>
        <v>27.12528</v>
      </c>
      <c r="D28" s="15">
        <f>C28/B13</f>
        <v>6.74255033557047E-2</v>
      </c>
    </row>
    <row r="29" spans="1:4">
      <c r="A29" s="7" t="s">
        <v>40</v>
      </c>
      <c r="B29" s="16">
        <f>(B18+B22+B26)*0.96</f>
        <v>31993.474867199991</v>
      </c>
      <c r="C29" s="18">
        <f>(C18+C22+C26)*0.96</f>
        <v>2666.1229055999993</v>
      </c>
      <c r="D29" s="18">
        <f>C29/B13</f>
        <v>6.6272008590604008</v>
      </c>
    </row>
    <row r="30" spans="1:4">
      <c r="A30" s="19" t="s">
        <v>12</v>
      </c>
      <c r="B30" s="16">
        <f>B17+B21+B25+B29</f>
        <v>78717.278787839983</v>
      </c>
      <c r="C30" s="20">
        <f>C17+C21+C25+C29</f>
        <v>6562.8968126399977</v>
      </c>
      <c r="D30" s="18">
        <f>C30/B13</f>
        <v>16.313439753020127</v>
      </c>
    </row>
    <row r="31" spans="1:4">
      <c r="A31" s="7" t="s">
        <v>29</v>
      </c>
      <c r="B31" s="16">
        <f>B30*0.05</f>
        <v>3935.8639393919993</v>
      </c>
      <c r="C31" s="18">
        <f>C30*0.05</f>
        <v>328.1448406319999</v>
      </c>
      <c r="D31" s="18">
        <f>C31/B13</f>
        <v>0.81567198765100646</v>
      </c>
    </row>
    <row r="32" spans="1:4">
      <c r="A32" s="7" t="s">
        <v>30</v>
      </c>
      <c r="B32" s="16">
        <f>B30+B31</f>
        <v>82653.142727231985</v>
      </c>
      <c r="C32" s="18">
        <f>C30+C31</f>
        <v>6891.0416532719973</v>
      </c>
      <c r="D32" s="18">
        <f>D30+D31</f>
        <v>17.129111740671135</v>
      </c>
    </row>
    <row r="33" spans="1:6">
      <c r="A33" s="7" t="s">
        <v>39</v>
      </c>
      <c r="B33" s="16">
        <f>B34+B35+B36</f>
        <v>21834.9</v>
      </c>
      <c r="C33" s="18">
        <f>C34+C35+C36</f>
        <v>1819.5750000000003</v>
      </c>
      <c r="D33" s="18">
        <f>C33/B13</f>
        <v>4.5229306487695755</v>
      </c>
    </row>
    <row r="34" spans="1:6">
      <c r="A34" s="3" t="s">
        <v>17</v>
      </c>
      <c r="B34" s="12">
        <v>14343.1</v>
      </c>
      <c r="C34" s="15">
        <f>B34/12</f>
        <v>1195.2583333333334</v>
      </c>
      <c r="D34" s="15">
        <f>C34/B13</f>
        <v>2.9710622255364987</v>
      </c>
    </row>
    <row r="35" spans="1:6">
      <c r="A35" s="3" t="s">
        <v>22</v>
      </c>
      <c r="B35" s="13">
        <v>2500.88</v>
      </c>
      <c r="C35" s="15">
        <f>B35/12</f>
        <v>208.40666666666667</v>
      </c>
      <c r="D35" s="15">
        <f>C35/B13</f>
        <v>0.51803794846300433</v>
      </c>
    </row>
    <row r="36" spans="1:6">
      <c r="A36" s="3" t="s">
        <v>23</v>
      </c>
      <c r="B36" s="13">
        <v>4990.92</v>
      </c>
      <c r="C36" s="15">
        <f>B36/12</f>
        <v>415.91</v>
      </c>
      <c r="D36" s="15">
        <f>C36/B13</f>
        <v>1.0338304747700722</v>
      </c>
    </row>
    <row r="37" spans="1:6">
      <c r="A37" s="6" t="s">
        <v>28</v>
      </c>
      <c r="B37" s="21">
        <f>B32+B33</f>
        <v>104488.04272723198</v>
      </c>
      <c r="C37" s="23">
        <f>C32+C33</f>
        <v>8710.6166532719981</v>
      </c>
      <c r="D37" s="23">
        <f>D32+D33</f>
        <v>21.652042389440709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2014-03-11T12:21:46Z</cp:lastPrinted>
  <dcterms:created xsi:type="dcterms:W3CDTF">2013-02-11T11:41:49Z</dcterms:created>
  <dcterms:modified xsi:type="dcterms:W3CDTF">2015-05-12T17:53:40Z</dcterms:modified>
</cp:coreProperties>
</file>