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F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<sst xmlns="http://schemas.openxmlformats.org/spreadsheetml/2006/main" count="45" uniqueCount="42">
  <si>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</si>
  <si>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</si>
  <si>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</si>
  <si>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</si>
  <si>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</si>
  <si>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</si>
  <si>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</si>
  <si>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</si>
  <si>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</si>
  <si>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</si>
  <si>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</si>
  <si>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</si>
  <si>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</si>
  <si>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</si>
  <si>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</si>
  <si>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</si>
  <si>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</si>
  <si>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</si>
  <si>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</si>
  <si>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</si>
  <si>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</si>
  <si>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</si>
  <si>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</si>
  <si>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</si>
  <si>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</si>
  <si>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</si>
  <si>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</si>
  <si>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</si>
  <si>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</si>
  <si>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</si>
  <si>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</si>
  <si>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</si>
  <si>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</si>
  <si>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</si>
  <si>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</si>
  <si>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</si>
  <si>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</si>
  <si>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</si>
  <si>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</si>
  <si>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</si>
  <si>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</si>
  <si>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56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ул.Первомайская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</si>
</sst>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663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1957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40369.928255999999</v>
      </c>
      <c r="C17" s="18">
        <f>C18+C19+C20</f>
        <v>3364.1606879999999</v>
      </c>
      <c r="D17" s="15">
        <f>C17/B13</f>
        <v>5.0741488506787329</v>
      </c>
    </row>
    <row r="18" spans="1:4" ht="30">
      <c r="A18" s="17" t="s">
        <v>8</v>
      </c>
      <c r="B18" s="11">
        <f>0.1*6048*1.5*1.15*2.3*12</f>
        <v>28794.527999999998</v>
      </c>
      <c r="C18" s="11">
        <f>0.1*6048*1.5*1.15*2.3</f>
        <v>2399.5439999999999</v>
      </c>
      <c r="D18" s="15">
        <f>C18/B13</f>
        <v>3.6192217194570135</v>
      </c>
    </row>
    <row r="19" spans="1:4">
      <c r="A19" s="3" t="s">
        <v>4</v>
      </c>
      <c r="B19" s="11">
        <f>B18*0.202</f>
        <v>5816.4946559999998</v>
      </c>
      <c r="C19" s="15">
        <f>C18*0.202</f>
        <v>484.70788800000003</v>
      </c>
      <c r="D19" s="15">
        <f>C19/B13</f>
        <v>0.73108278733031673</v>
      </c>
    </row>
    <row r="20" spans="1:4">
      <c r="A20" s="3" t="s">
        <v>5</v>
      </c>
      <c r="B20" s="11">
        <f>B18*0.2</f>
        <v>5758.9056</v>
      </c>
      <c r="C20" s="15">
        <f>C18*0.2</f>
        <v>479.90879999999999</v>
      </c>
      <c r="D20" s="15">
        <f>C20/B13</f>
        <v>0.72384434389140273</v>
      </c>
    </row>
    <row r="21" spans="1:4" ht="29.25">
      <c r="A21" s="6" t="s">
        <v>6</v>
      </c>
      <c r="B21" s="16">
        <f>B22+B23+B24</f>
        <v>42423.528954239991</v>
      </c>
      <c r="C21" s="18">
        <f>C22+C23+C24</f>
        <v>3537.4077647999998</v>
      </c>
      <c r="D21" s="15">
        <f>C21/B13</f>
        <v>5.3354566588235288</v>
      </c>
    </row>
    <row r="22" spans="1:4" ht="30">
      <c r="A22" s="17" t="s">
        <v>9</v>
      </c>
      <c r="B22" s="11">
        <f>(0.104*6048*1.5*2.3*1.15*12)+(0.001*6048*1.5*2.5*1.15*12)</f>
        <v>30259.293119999995</v>
      </c>
      <c r="C22" s="11">
        <f>(0.104*6048*1.5*2.3*1.15)+(0.001*6048*1.5*2.3*1.15)</f>
        <v>2519.5211999999997</v>
      </c>
      <c r="D22" s="15">
        <f>C22/B13</f>
        <v>3.8001828054298636</v>
      </c>
    </row>
    <row r="23" spans="1:4">
      <c r="A23" s="3" t="s">
        <v>4</v>
      </c>
      <c r="B23" s="11">
        <f>B22*0.202</f>
        <v>6112.3772102399989</v>
      </c>
      <c r="C23" s="15">
        <f>C22*0.202</f>
        <v>508.94328239999999</v>
      </c>
      <c r="D23" s="15">
        <f>C23/B13</f>
        <v>0.76763692669683259</v>
      </c>
    </row>
    <row r="24" spans="1:4">
      <c r="A24" s="3" t="s">
        <v>5</v>
      </c>
      <c r="B24" s="11">
        <f>B22*0.2</f>
        <v>6051.8586239999995</v>
      </c>
      <c r="C24" s="15">
        <f>C22*0.202</f>
        <v>508.94328239999999</v>
      </c>
      <c r="D24" s="15">
        <f>C24/B13</f>
        <v>0.76763692669683259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0.3088612343891402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0.22030045248868774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4.4500691402714933E-2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4.4060090497737549E-2</v>
      </c>
    </row>
    <row r="29" spans="1:4">
      <c r="A29" s="7" t="s">
        <v>40</v>
      </c>
      <c r="B29" s="16">
        <f>(B18+B22+B26)*0.96</f>
        <v>58374.270259199991</v>
      </c>
      <c r="C29" s="18">
        <f>(C18+C22+C26)*0.96</f>
        <v>4862.5194239999983</v>
      </c>
      <c r="D29" s="18">
        <f>C29/B13</f>
        <v>7.3341167782805403</v>
      </c>
    </row>
    <row r="30" spans="1:4">
      <c r="A30" s="19" t="s">
        <v>12</v>
      </c>
      <c r="B30" s="16">
        <f>B17+B21+B25+B29</f>
        <v>143625.02745023998</v>
      </c>
      <c r="C30" s="20">
        <f>C17+C21+C25+C29</f>
        <v>11968.862875199999</v>
      </c>
      <c r="D30" s="18">
        <f>C30/B13</f>
        <v>18.052583522171943</v>
      </c>
    </row>
    <row r="31" spans="1:4">
      <c r="A31" s="7" t="s">
        <v>29</v>
      </c>
      <c r="B31" s="16">
        <f>B30*0.05</f>
        <v>7181.2513725119998</v>
      </c>
      <c r="C31" s="18">
        <f>C30*0.05</f>
        <v>598.44314376</v>
      </c>
      <c r="D31" s="18">
        <f>C31/B13</f>
        <v>0.90262917610859728</v>
      </c>
    </row>
    <row r="32" spans="1:4">
      <c r="A32" s="7" t="s">
        <v>30</v>
      </c>
      <c r="B32" s="16">
        <f>B30+B31</f>
        <v>150806.27882275198</v>
      </c>
      <c r="C32" s="18">
        <f>C30+C31</f>
        <v>12567.306018959998</v>
      </c>
      <c r="D32" s="18">
        <f>D30+D31</f>
        <v>18.95521269828054</v>
      </c>
    </row>
    <row r="33" spans="1:6">
      <c r="A33" s="7" t="s">
        <v>39</v>
      </c>
      <c r="B33" s="16">
        <f>B34+B35+B36</f>
        <v>35153.479999999996</v>
      </c>
      <c r="C33" s="18">
        <f>C34+C35+C36</f>
        <v>2929.4566666666669</v>
      </c>
      <c r="D33" s="18">
        <f>C33/B13</f>
        <v>4.4184866767219715</v>
      </c>
    </row>
    <row r="34" spans="1:6">
      <c r="A34" s="3" t="s">
        <v>17</v>
      </c>
      <c r="B34" s="12">
        <v>21785.37</v>
      </c>
      <c r="C34" s="15">
        <f>B34/12</f>
        <v>1815.4475</v>
      </c>
      <c r="D34" s="15">
        <f>C34/B13</f>
        <v>2.7382315233785821</v>
      </c>
    </row>
    <row r="35" spans="1:6">
      <c r="A35" s="3" t="s">
        <v>22</v>
      </c>
      <c r="B35" s="13">
        <v>4121.51</v>
      </c>
      <c r="C35" s="15">
        <f>B35/12</f>
        <v>343.4591666666667</v>
      </c>
      <c r="D35" s="15">
        <f>C35/B13</f>
        <v>0.51803795877325298</v>
      </c>
    </row>
    <row r="36" spans="1:6">
      <c r="A36" s="3" t="s">
        <v>23</v>
      </c>
      <c r="B36" s="13">
        <v>9246.6</v>
      </c>
      <c r="C36" s="15">
        <f>B36/12</f>
        <v>770.55000000000007</v>
      </c>
      <c r="D36" s="15">
        <f>C36/B13</f>
        <v>1.1622171945701358</v>
      </c>
    </row>
    <row r="37" spans="1:6">
      <c r="A37" s="6" t="s">
        <v>28</v>
      </c>
      <c r="B37" s="21">
        <f>B32+B33</f>
        <v>185959.75882275199</v>
      </c>
      <c r="C37" s="23">
        <f>C32+C33</f>
        <v>15496.762685626665</v>
      </c>
      <c r="D37" s="23">
        <f>D32+D33</f>
        <v>23.373699375002513</v>
      </c>
      <c r="F37">
        <f>B37/12</f>
        <v>15496.646568562666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2014-03-12T12:00:04Z</cp:lastPrinted>
  <dcterms:created xsi:type="dcterms:W3CDTF">2013-02-11T11:41:49Z</dcterms:created>
  <dcterms:modified xsi:type="dcterms:W3CDTF">2015-05-12T18:08:24Z</dcterms:modified>
</cp:coreProperties>
</file>