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6" i="1"/>
  <c r="B26"/>
  <c r="C22"/>
  <c r="B22"/>
  <c r="C18"/>
  <c r="B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F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<sst xmlns="http://schemas.openxmlformats.org/spreadsheetml/2006/main" count="45" uniqueCount="42">
  <si>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</si>
  <si>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</si>
  <si>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</si>
  <si>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</si>
  <si>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</si>
  <si>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</si>
  <si>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</si>
  <si>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</si>
  <si>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</si>
  <si>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</si>
  <si>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</si>
  <si>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</si>
  <si>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</si>
  <si>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</si>
  <si>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</si>
  <si>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</si>
  <si>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</si>
  <si>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</si>
  <si>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</si>
  <si>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</si>
  <si>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</si>
  <si>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</si>
  <si>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</si>
  <si>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</si>
  <si>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</si>
  <si>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</si>
  <si>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</si>
  <si>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</si>
  <si>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</si>
  <si>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</si>
  <si>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</si>
  <si>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</si>
  <si>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</si>
  <si>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</si>
  <si>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</si>
  <si>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</si>
  <si>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</si>
  <si>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</si>
  <si>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</si>
  <si>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</si>
  <si>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</si>
  <si>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99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</si>
</sst>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130.5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1962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12110.978476799995</v>
      </c>
      <c r="C17" s="18">
        <f>C18+C19+C20</f>
        <v>1009.2482063999997</v>
      </c>
      <c r="D17" s="15">
        <f>C17/B13</f>
        <v>7.733702731034481</v>
      </c>
    </row>
    <row r="18" spans="1:4" ht="30">
      <c r="A18" s="17" t="s">
        <v>8</v>
      </c>
      <c r="B18" s="11">
        <f>0.03*6048*1.5*1.15*2.3*12</f>
        <v>8638.3583999999973</v>
      </c>
      <c r="C18" s="11">
        <f>0.03*6048*1.5*1.15*2.3</f>
        <v>719.86319999999978</v>
      </c>
      <c r="D18" s="15">
        <f>C18/B13</f>
        <v>5.5161931034482743</v>
      </c>
    </row>
    <row r="19" spans="1:4">
      <c r="A19" s="3" t="s">
        <v>4</v>
      </c>
      <c r="B19" s="11">
        <f>B18*0.202</f>
        <v>1744.9483967999995</v>
      </c>
      <c r="C19" s="15">
        <f>C18*0.202</f>
        <v>145.41236639999997</v>
      </c>
      <c r="D19" s="15">
        <f>C19/B13</f>
        <v>1.1142710068965516</v>
      </c>
    </row>
    <row r="20" spans="1:4">
      <c r="A20" s="3" t="s">
        <v>5</v>
      </c>
      <c r="B20" s="11">
        <f>B18*0.2</f>
        <v>1727.6716799999995</v>
      </c>
      <c r="C20" s="15">
        <f>C18*0.2</f>
        <v>143.97263999999996</v>
      </c>
      <c r="D20" s="15">
        <f>C20/B13</f>
        <v>1.1032386206896547</v>
      </c>
    </row>
    <row r="21" spans="1:4" ht="29.25">
      <c r="A21" s="6" t="s">
        <v>6</v>
      </c>
      <c r="B21" s="16">
        <f>B22+B23+B24</f>
        <v>14164.579175039997</v>
      </c>
      <c r="C21" s="18">
        <f>C22+C23+C24</f>
        <v>1182.0654518399997</v>
      </c>
      <c r="D21" s="15">
        <f>C21/B13</f>
        <v>9.0579728110344799</v>
      </c>
    </row>
    <row r="22" spans="1:4" ht="30">
      <c r="A22" s="17" t="s">
        <v>9</v>
      </c>
      <c r="B22" s="11">
        <f>(0.034*6048*1.5*2.3*1.15*12)+(0.001*6048*1.5*2.5*1.15*12)</f>
        <v>10103.123519999997</v>
      </c>
      <c r="C22" s="11">
        <f>(0.034*6048*1.5*2.3*1.15)+(0.001*6048*1.5*2.5*1.15)</f>
        <v>841.92695999999978</v>
      </c>
      <c r="D22" s="15">
        <f>C22/B13</f>
        <v>6.4515475862068952</v>
      </c>
    </row>
    <row r="23" spans="1:4">
      <c r="A23" s="3" t="s">
        <v>4</v>
      </c>
      <c r="B23" s="11">
        <f>B22*0.202</f>
        <v>2040.8309510399995</v>
      </c>
      <c r="C23" s="15">
        <f>C22*0.202</f>
        <v>170.06924591999996</v>
      </c>
      <c r="D23" s="15">
        <f>C23/B13</f>
        <v>1.3032126124137928</v>
      </c>
    </row>
    <row r="24" spans="1:4">
      <c r="A24" s="3" t="s">
        <v>5</v>
      </c>
      <c r="B24" s="11">
        <f>B22*0.2</f>
        <v>2020.6247039999996</v>
      </c>
      <c r="C24" s="15">
        <f>C22*0.202</f>
        <v>170.06924591999996</v>
      </c>
      <c r="D24" s="15">
        <f>C24/B13</f>
        <v>1.3032126124137928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1.5691570758620685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1.1192275862068963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0.22608397241379308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0.22384551724137927</v>
      </c>
    </row>
    <row r="29" spans="1:4">
      <c r="A29" s="7" t="s">
        <v>40</v>
      </c>
      <c r="B29" s="16">
        <f>(B18+B22+B26)*0.96</f>
        <v>19674.424627199995</v>
      </c>
      <c r="C29" s="18">
        <f>(C18+C22+C26)*0.96</f>
        <v>1639.5353855999995</v>
      </c>
      <c r="D29" s="18">
        <f>C29/B13</f>
        <v>12.563489544827583</v>
      </c>
    </row>
    <row r="30" spans="1:4">
      <c r="A30" s="19" t="s">
        <v>12</v>
      </c>
      <c r="B30" s="16">
        <f>B17+B21+B25+B29</f>
        <v>48407.28225983998</v>
      </c>
      <c r="C30" s="20">
        <f>C17+C21+C25+C29</f>
        <v>4035.6240422399987</v>
      </c>
      <c r="D30" s="18">
        <f>C30/B13</f>
        <v>30.92432216275861</v>
      </c>
    </row>
    <row r="31" spans="1:4">
      <c r="A31" s="7" t="s">
        <v>29</v>
      </c>
      <c r="B31" s="16">
        <f>B30*0.05</f>
        <v>2420.3641129919993</v>
      </c>
      <c r="C31" s="18">
        <f>C30*0.05</f>
        <v>201.78120211199996</v>
      </c>
      <c r="D31" s="18">
        <f>C31/B13</f>
        <v>1.5462161081379306</v>
      </c>
    </row>
    <row r="32" spans="1:4">
      <c r="A32" s="7" t="s">
        <v>30</v>
      </c>
      <c r="B32" s="16">
        <f>B30+B31</f>
        <v>50827.64637283198</v>
      </c>
      <c r="C32" s="18">
        <f>C30+C31</f>
        <v>4237.4052443519986</v>
      </c>
      <c r="D32" s="18">
        <f>D30+D31</f>
        <v>32.47053827089654</v>
      </c>
    </row>
    <row r="33" spans="1:6">
      <c r="A33" s="7" t="s">
        <v>39</v>
      </c>
      <c r="B33" s="16">
        <f>B34+B35+B36</f>
        <v>7062.5300000000007</v>
      </c>
      <c r="C33" s="18">
        <f>C34+C35+C36</f>
        <v>588.54416666666668</v>
      </c>
      <c r="D33" s="18">
        <f>C33/B13</f>
        <v>4.5099169859514685</v>
      </c>
    </row>
    <row r="34" spans="1:6">
      <c r="A34" s="3" t="s">
        <v>17</v>
      </c>
      <c r="B34" s="12">
        <v>3672</v>
      </c>
      <c r="C34" s="15">
        <f>B34/12</f>
        <v>306</v>
      </c>
      <c r="D34" s="15">
        <f>C34/B13</f>
        <v>2.3448275862068964</v>
      </c>
    </row>
    <row r="35" spans="1:6">
      <c r="A35" s="3" t="s">
        <v>22</v>
      </c>
      <c r="B35" s="13">
        <v>811.25</v>
      </c>
      <c r="C35" s="15">
        <f>B35/12</f>
        <v>67.604166666666671</v>
      </c>
      <c r="D35" s="15">
        <f>C35/B13</f>
        <v>0.51803959131545341</v>
      </c>
    </row>
    <row r="36" spans="1:6">
      <c r="A36" s="3" t="s">
        <v>23</v>
      </c>
      <c r="B36" s="13">
        <v>2579.2800000000002</v>
      </c>
      <c r="C36" s="15">
        <f>B36/12</f>
        <v>214.94000000000003</v>
      </c>
      <c r="D36" s="15">
        <f>C36/B13</f>
        <v>1.647049808429119</v>
      </c>
    </row>
    <row r="37" spans="1:6">
      <c r="A37" s="6" t="s">
        <v>28</v>
      </c>
      <c r="B37" s="21">
        <f>B32+B33</f>
        <v>57890.176372831978</v>
      </c>
      <c r="C37" s="23">
        <f>C32+C33</f>
        <v>4825.9494110186652</v>
      </c>
      <c r="D37" s="23">
        <f>D32+D33</f>
        <v>36.98045525684801</v>
      </c>
      <c r="F37">
        <f>B37/12</f>
        <v>4824.1813644026652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2014-03-12T12:12:36Z</cp:lastPrinted>
  <dcterms:created xsi:type="dcterms:W3CDTF">2013-02-11T11:41:49Z</dcterms:created>
  <dcterms:modified xsi:type="dcterms:W3CDTF">2015-05-12T18:06:04Z</dcterms:modified>
</cp:coreProperties>
</file>