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6" i="1"/>
  <c r="B26"/>
  <c r="C22"/>
  <c r="B22"/>
  <c r="C18"/>
  <c r="B18"/>
  <c r="C34"/>
  <c r="C35"/>
  <c r="B24"/>
  <c r="C36"/>
  <c r="D36"/>
  <c r="D35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<sst xmlns="http://schemas.openxmlformats.org/spreadsheetml/2006/main" count="45" uniqueCount="42">
  <si>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</si>
  <si>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</si>
  <si>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</si>
  <si>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</si>
  <si>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</si>
  <si>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</si>
  <si>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</si>
  <si>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</si>
  <si>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</si>
  <si>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</si>
  <si>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</si>
  <si>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</si>
  <si>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</si>
  <si>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</si>
  <si>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</si>
  <si>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</si>
  <si>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</si>
  <si>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</si>
  <si>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</si>
  <si>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</si>
  <si>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</si>
  <si>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</si>
  <si>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</si>
  <si>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</si>
  <si>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</si>
  <si>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</si>
  <si>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</si>
  <si>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</si>
  <si>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</si>
  <si>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</si>
  <si>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</si>
  <si>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</si>
  <si>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</si>
  <si>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</si>
  <si>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</si>
  <si>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</si>
  <si>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</si>
  <si>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</si>
  <si>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</si>
  <si>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</si>
  <si>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</si>
  <si>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6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ул.Советская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</si>
</sst>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183.2</v>
      </c>
      <c r="C13" s="14"/>
      <c r="D13" s="14"/>
    </row>
    <row r="14" spans="1:5">
      <c r="A14" s="3" t="s">
        <v>32</v>
      </c>
      <c r="B14" s="8">
        <v>1</v>
      </c>
      <c r="C14" s="14"/>
      <c r="D14" s="14"/>
    </row>
    <row r="15" spans="1:5">
      <c r="A15" s="3" t="s">
        <v>1</v>
      </c>
      <c r="B15" s="8">
        <v>1950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12110.978476799995</v>
      </c>
      <c r="C17" s="18">
        <f>C18+C19+C20</f>
        <v>1009.2482063999997</v>
      </c>
      <c r="D17" s="15">
        <f>C17/B13</f>
        <v>5.508996759825326</v>
      </c>
    </row>
    <row r="18" spans="1:4" ht="30">
      <c r="A18" s="17" t="s">
        <v>8</v>
      </c>
      <c r="B18" s="11">
        <f>0.03*6048*1.5*1.15*2.3*12</f>
        <v>8638.3583999999973</v>
      </c>
      <c r="C18" s="11">
        <f>0.03*6048*1.5*1.15*2.3</f>
        <v>719.86319999999978</v>
      </c>
      <c r="D18" s="15">
        <f>C18/B13</f>
        <v>3.9293842794759817</v>
      </c>
    </row>
    <row r="19" spans="1:4">
      <c r="A19" s="3" t="s">
        <v>4</v>
      </c>
      <c r="B19" s="11">
        <f>B18*0.202</f>
        <v>1744.9483967999995</v>
      </c>
      <c r="C19" s="15">
        <f>C18*0.202</f>
        <v>145.41236639999997</v>
      </c>
      <c r="D19" s="15">
        <f>C19/B13</f>
        <v>0.79373562445414836</v>
      </c>
    </row>
    <row r="20" spans="1:4">
      <c r="A20" s="3" t="s">
        <v>5</v>
      </c>
      <c r="B20" s="11">
        <f>B18*0.2</f>
        <v>1727.6716799999995</v>
      </c>
      <c r="C20" s="15">
        <f>C18*0.2</f>
        <v>143.97263999999996</v>
      </c>
      <c r="D20" s="15">
        <f>C20/B13</f>
        <v>0.78587685589519629</v>
      </c>
    </row>
    <row r="21" spans="1:4" ht="29.25">
      <c r="A21" s="6" t="s">
        <v>6</v>
      </c>
      <c r="B21" s="16">
        <f>B22+B23+B24</f>
        <v>12146.082762239997</v>
      </c>
      <c r="C21" s="18">
        <f>C22+C23+C24</f>
        <v>1013.6174630399996</v>
      </c>
      <c r="D21" s="15">
        <f>C21/B13</f>
        <v>5.5328464139737976</v>
      </c>
    </row>
    <row r="22" spans="1:4" ht="30">
      <c r="A22" s="17" t="s">
        <v>9</v>
      </c>
      <c r="B22" s="11">
        <f>(0.029*6048*1.5*2.3*1.15*12)+(0.001*6048*1.5*2.5*1.15*12)</f>
        <v>8663.3971199999978</v>
      </c>
      <c r="C22" s="11">
        <f>(0.029*6048*1.5*2.3*1.15)+(0.001*6048*1.5*2.5*1.15)</f>
        <v>721.94975999999974</v>
      </c>
      <c r="D22" s="15">
        <f>C22/B13</f>
        <v>3.9407737991266365</v>
      </c>
    </row>
    <row r="23" spans="1:4">
      <c r="A23" s="3" t="s">
        <v>4</v>
      </c>
      <c r="B23" s="11">
        <f>B22*0.202</f>
        <v>1750.0062182399997</v>
      </c>
      <c r="C23" s="15">
        <f>C22*0.202</f>
        <v>145.83385151999997</v>
      </c>
      <c r="D23" s="15">
        <f>C23/B13</f>
        <v>0.79603630742358067</v>
      </c>
    </row>
    <row r="24" spans="1:4">
      <c r="A24" s="3" t="s">
        <v>5</v>
      </c>
      <c r="B24" s="11">
        <f>B22*0.2</f>
        <v>1732.6794239999997</v>
      </c>
      <c r="C24" s="15">
        <f>C22*0.202</f>
        <v>145.83385151999997</v>
      </c>
      <c r="D24" s="15">
        <f>C24/B13</f>
        <v>0.79603630742358067</v>
      </c>
    </row>
    <row r="25" spans="1:4">
      <c r="A25" s="6" t="s">
        <v>38</v>
      </c>
      <c r="B25" s="16">
        <f>B26+B27+B28</f>
        <v>1755.2142720000002</v>
      </c>
      <c r="C25" s="18">
        <f>C26+C27+C28</f>
        <v>146.26785599999999</v>
      </c>
      <c r="D25" s="15">
        <f>C25/B13</f>
        <v>0.79840532751091708</v>
      </c>
    </row>
    <row r="26" spans="1:4">
      <c r="A26" s="17" t="s">
        <v>10</v>
      </c>
      <c r="B26" s="11">
        <f>0.01*6048*1.15*1.5*12</f>
        <v>1251.9359999999999</v>
      </c>
      <c r="C26" s="11">
        <f>0.01*6048*1.15*1.5</f>
        <v>104.32799999999999</v>
      </c>
      <c r="D26" s="15">
        <f>C26/B13</f>
        <v>0.56947598253275111</v>
      </c>
    </row>
    <row r="27" spans="1:4">
      <c r="A27" s="3" t="s">
        <v>4</v>
      </c>
      <c r="B27" s="11">
        <f>B26*0.202</f>
        <v>252.89107200000001</v>
      </c>
      <c r="C27" s="15">
        <f>C26*0.202</f>
        <v>21.074255999999998</v>
      </c>
      <c r="D27" s="15">
        <f>C27/B13</f>
        <v>0.11503414847161572</v>
      </c>
    </row>
    <row r="28" spans="1:4">
      <c r="A28" s="3" t="s">
        <v>11</v>
      </c>
      <c r="B28" s="11">
        <f>B26*0.2</f>
        <v>250.38720000000001</v>
      </c>
      <c r="C28" s="15">
        <f>C26*0.2</f>
        <v>20.865600000000001</v>
      </c>
      <c r="D28" s="15">
        <f>C28/B13</f>
        <v>0.11389519650655022</v>
      </c>
    </row>
    <row r="29" spans="1:4">
      <c r="A29" s="7" t="s">
        <v>40</v>
      </c>
      <c r="B29" s="16">
        <f>(B18+B22+B26)*0.96</f>
        <v>17811.543859199995</v>
      </c>
      <c r="C29" s="18">
        <f>(C18+C22+C26)*0.96</f>
        <v>1484.2953215999994</v>
      </c>
      <c r="D29" s="18">
        <f>C29/B13</f>
        <v>8.1020486986899538</v>
      </c>
    </row>
    <row r="30" spans="1:4">
      <c r="A30" s="19" t="s">
        <v>12</v>
      </c>
      <c r="B30" s="16">
        <f>B17+B21+B25+B29</f>
        <v>43823.819370239988</v>
      </c>
      <c r="C30" s="20">
        <f>C17+C21+C25+C29</f>
        <v>3653.4288470399988</v>
      </c>
      <c r="D30" s="18">
        <f>C30/B13</f>
        <v>19.942297199999995</v>
      </c>
    </row>
    <row r="31" spans="1:4">
      <c r="A31" s="7" t="s">
        <v>29</v>
      </c>
      <c r="B31" s="16">
        <f>B30*0.05</f>
        <v>2191.1909685119995</v>
      </c>
      <c r="C31" s="18">
        <f>C30*0.05</f>
        <v>182.67144235199996</v>
      </c>
      <c r="D31" s="18">
        <f>C31/B13</f>
        <v>0.99711485999999983</v>
      </c>
    </row>
    <row r="32" spans="1:4">
      <c r="A32" s="7" t="s">
        <v>30</v>
      </c>
      <c r="B32" s="16">
        <f>B30+B31</f>
        <v>46015.010338751985</v>
      </c>
      <c r="C32" s="18">
        <f>C30+C31</f>
        <v>3836.1002893919986</v>
      </c>
      <c r="D32" s="18">
        <f>D30+D31</f>
        <v>20.939412059999995</v>
      </c>
    </row>
    <row r="33" spans="1:6">
      <c r="A33" s="7" t="s">
        <v>39</v>
      </c>
      <c r="B33" s="16">
        <f>B34+B35+B36</f>
        <v>4227.83</v>
      </c>
      <c r="C33" s="18">
        <f>C34+C35+C36</f>
        <v>352.3191666666666</v>
      </c>
      <c r="D33" s="18">
        <f>C33/B13</f>
        <v>1.9231395560407567</v>
      </c>
    </row>
    <row r="34" spans="1:6">
      <c r="A34" s="3" t="s">
        <v>17</v>
      </c>
      <c r="B34" s="12">
        <v>3088.97</v>
      </c>
      <c r="C34" s="15">
        <f>B34/12</f>
        <v>257.41416666666663</v>
      </c>
      <c r="D34" s="15">
        <f>C34/B13</f>
        <v>1.4050991630276564</v>
      </c>
    </row>
    <row r="35" spans="1:6">
      <c r="A35" s="3" t="s">
        <v>22</v>
      </c>
      <c r="B35" s="13">
        <v>1138.8599999999999</v>
      </c>
      <c r="C35" s="15">
        <f>B35/12</f>
        <v>94.904999999999987</v>
      </c>
      <c r="D35" s="15">
        <f>C35/B13</f>
        <v>0.51804039301310034</v>
      </c>
    </row>
    <row r="36" spans="1:6">
      <c r="A36" s="3" t="s">
        <v>23</v>
      </c>
      <c r="B36" s="13">
        <v>0</v>
      </c>
      <c r="C36" s="15">
        <f>B36/12</f>
        <v>0</v>
      </c>
      <c r="D36" s="15">
        <f>C36/B13</f>
        <v>0</v>
      </c>
    </row>
    <row r="37" spans="1:6">
      <c r="A37" s="6" t="s">
        <v>28</v>
      </c>
      <c r="B37" s="21">
        <f>B32+B33</f>
        <v>50242.840338751987</v>
      </c>
      <c r="C37" s="23">
        <f>C32+C33</f>
        <v>4188.4194560586648</v>
      </c>
      <c r="D37" s="23">
        <f>D32+D33</f>
        <v>22.862551616040751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2014-03-13T06:04:30Z</cp:lastPrinted>
  <dcterms:created xsi:type="dcterms:W3CDTF">2013-02-11T11:41:49Z</dcterms:created>
  <dcterms:modified xsi:type="dcterms:W3CDTF">2015-05-12T17:48:43Z</dcterms:modified>
</cp:coreProperties>
</file>