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<sst xmlns="http://schemas.openxmlformats.org/spreadsheetml/2006/main" count="45" uniqueCount="42">
  <si>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</si>
  <si>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</si>
  <si>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</si>
  <si>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</si>
  <si>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</si>
  <si>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</si>
  <si>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</si>
  <si>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</si>
  <si>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</si>
  <si>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</si>
  <si>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</si>
  <si>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</si>
  <si>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</si>
  <si>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</si>
  <si>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</si>
  <si>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</si>
  <si>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</si>
  <si>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</si>
  <si>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</si>
  <si>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</si>
  <si>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</si>
  <si>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</si>
  <si>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</si>
  <si>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</si>
  <si>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</si>
  <si>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</si>
  <si>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</si>
  <si>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</si>
  <si>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</si>
  <si>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</si>
  <si>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</si>
  <si>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</si>
  <si>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</si>
  <si>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</si>
  <si>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</si>
  <si>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</si>
  <si>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</si>
  <si>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</si>
  <si>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</si>
  <si>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</si>
  <si>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</si>
  <si>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146 </t>
    </r>
    <r>
      <rPr>
        <sz val="11"/>
        <rFont val="Times New Roman"/>
        <family val="1"/>
        <charset val="204"/>
      </rPr>
      <t>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</si>
</sst>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317.5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1962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16147.971302399998</v>
      </c>
      <c r="C17" s="18">
        <f>C18+C19+C20</f>
        <v>1345.6642751999998</v>
      </c>
      <c r="D17" s="15">
        <f>C17/B13</f>
        <v>4.2383126777952747</v>
      </c>
    </row>
    <row r="18" spans="1:4" ht="30">
      <c r="A18" s="17" t="s">
        <v>8</v>
      </c>
      <c r="B18" s="11">
        <f>0.04*6048*1.5*1.15*2.3*12</f>
        <v>11517.811199999998</v>
      </c>
      <c r="C18" s="11">
        <f>0.04*6048*1.5*1.15*2.3</f>
        <v>959.81759999999986</v>
      </c>
      <c r="D18" s="15">
        <f>C18/B13</f>
        <v>3.0230475590551178</v>
      </c>
    </row>
    <row r="19" spans="1:4">
      <c r="A19" s="3" t="s">
        <v>4</v>
      </c>
      <c r="B19" s="11">
        <f>B18*0.202</f>
        <v>2326.5978623999999</v>
      </c>
      <c r="C19" s="15">
        <f>C18*0.202</f>
        <v>193.88315519999998</v>
      </c>
      <c r="D19" s="15">
        <f>C19/B13</f>
        <v>0.61065560692913379</v>
      </c>
    </row>
    <row r="20" spans="1:4">
      <c r="A20" s="3" t="s">
        <v>5</v>
      </c>
      <c r="B20" s="11">
        <f>B18*0.2</f>
        <v>2303.5622399999997</v>
      </c>
      <c r="C20" s="15">
        <f>C18*0.2</f>
        <v>191.96351999999999</v>
      </c>
      <c r="D20" s="15">
        <f>C20/B13</f>
        <v>0.60460951181102363</v>
      </c>
    </row>
    <row r="21" spans="1:4" ht="29.25">
      <c r="A21" s="6" t="s">
        <v>6</v>
      </c>
      <c r="B21" s="16">
        <f>B22+B23+B24</f>
        <v>22519.399109759994</v>
      </c>
      <c r="C21" s="18">
        <f>C22+C23+C24</f>
        <v>1879.2936489599999</v>
      </c>
      <c r="D21" s="15">
        <f>C21/B13</f>
        <v>5.9190351148346458</v>
      </c>
    </row>
    <row r="22" spans="1:4" ht="30">
      <c r="A22" s="17" t="s">
        <v>9</v>
      </c>
      <c r="B22" s="11">
        <f>(0.046*6048*1.5*2.3*1.15*12)+(0.009*6048*1.5*2.5*1.15*12)</f>
        <v>16062.338879999998</v>
      </c>
      <c r="C22" s="11">
        <f>(0.046*6048*1.5*2.3*1.15)+(0.009*6048*1.5*2.5*1.15)</f>
        <v>1338.5282399999999</v>
      </c>
      <c r="D22" s="15">
        <f>C22/B13</f>
        <v>4.2158369763779522</v>
      </c>
    </row>
    <row r="23" spans="1:4">
      <c r="A23" s="3" t="s">
        <v>4</v>
      </c>
      <c r="B23" s="11">
        <f>B22*0.202</f>
        <v>3244.5924537599999</v>
      </c>
      <c r="C23" s="15">
        <f>C22*0.202</f>
        <v>270.38270447999997</v>
      </c>
      <c r="D23" s="15">
        <f>C23/B13</f>
        <v>0.85159906922834638</v>
      </c>
    </row>
    <row r="24" spans="1:4">
      <c r="A24" s="3" t="s">
        <v>5</v>
      </c>
      <c r="B24" s="11">
        <f>B22*0.2</f>
        <v>3212.4677759999995</v>
      </c>
      <c r="C24" s="15">
        <f>C22*0.202</f>
        <v>270.38270447999997</v>
      </c>
      <c r="D24" s="15">
        <f>C24/B13</f>
        <v>0.85159906922834638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0.64496062488188965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0.4600289763779527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9.2925853228346456E-2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9.2005795275590538E-2</v>
      </c>
    </row>
    <row r="29" spans="1:4">
      <c r="A29" s="7" t="s">
        <v>40</v>
      </c>
      <c r="B29" s="16">
        <f>(B18+B22+B26)*0.96</f>
        <v>28159.546060799996</v>
      </c>
      <c r="C29" s="18">
        <f>(C18+C22+C26)*0.96</f>
        <v>2346.6288383999999</v>
      </c>
      <c r="D29" s="18">
        <f>C29/B13</f>
        <v>7.3909569713385821</v>
      </c>
    </row>
    <row r="30" spans="1:4">
      <c r="A30" s="19" t="s">
        <v>12</v>
      </c>
      <c r="B30" s="16">
        <f>B17+B21+B25+B29</f>
        <v>69284.216453759989</v>
      </c>
      <c r="C30" s="20">
        <f>C17+C21+C25+C29</f>
        <v>5776.3617609599996</v>
      </c>
      <c r="D30" s="18">
        <f>C30/B13</f>
        <v>18.193265388850392</v>
      </c>
    </row>
    <row r="31" spans="1:4">
      <c r="A31" s="7" t="s">
        <v>29</v>
      </c>
      <c r="B31" s="16">
        <f>B30*0.05</f>
        <v>3464.2108226879996</v>
      </c>
      <c r="C31" s="18">
        <f>C30*0.05</f>
        <v>288.81808804799999</v>
      </c>
      <c r="D31" s="18">
        <f>C31/B13</f>
        <v>0.90966326944251963</v>
      </c>
    </row>
    <row r="32" spans="1:4">
      <c r="A32" s="7" t="s">
        <v>30</v>
      </c>
      <c r="B32" s="16">
        <f>B30+B31</f>
        <v>72748.427276447983</v>
      </c>
      <c r="C32" s="18">
        <f>C30+C31</f>
        <v>6065.179849008</v>
      </c>
      <c r="D32" s="18">
        <f>D30+D31</f>
        <v>19.10292865829291</v>
      </c>
    </row>
    <row r="33" spans="1:6">
      <c r="A33" s="7" t="s">
        <v>39</v>
      </c>
      <c r="B33" s="16">
        <f>B34+B35+B36</f>
        <v>18165.86</v>
      </c>
      <c r="C33" s="18">
        <f>C34+C35+C36</f>
        <v>1513.8216666666667</v>
      </c>
      <c r="D33" s="18">
        <f>C33/B13</f>
        <v>4.7679422572178476</v>
      </c>
    </row>
    <row r="34" spans="1:6">
      <c r="A34" s="3" t="s">
        <v>17</v>
      </c>
      <c r="B34" s="12">
        <v>12376.01</v>
      </c>
      <c r="C34" s="15">
        <f>B34/12</f>
        <v>1031.3341666666668</v>
      </c>
      <c r="D34" s="15">
        <f>C34/B13</f>
        <v>3.2482965879265095</v>
      </c>
    </row>
    <row r="35" spans="1:6">
      <c r="A35" s="3" t="s">
        <v>22</v>
      </c>
      <c r="B35" s="13">
        <v>1973.73</v>
      </c>
      <c r="C35" s="15">
        <f>B35/12</f>
        <v>164.47749999999999</v>
      </c>
      <c r="D35" s="15">
        <f>C35/B13</f>
        <v>0.51803937007874012</v>
      </c>
    </row>
    <row r="36" spans="1:6">
      <c r="A36" s="3" t="s">
        <v>23</v>
      </c>
      <c r="B36" s="13">
        <v>3816.12</v>
      </c>
      <c r="C36" s="15">
        <f>B36/12</f>
        <v>318.01</v>
      </c>
      <c r="D36" s="15">
        <f>C36/B13</f>
        <v>1.0016062992125985</v>
      </c>
    </row>
    <row r="37" spans="1:6">
      <c r="A37" s="6" t="s">
        <v>28</v>
      </c>
      <c r="B37" s="21">
        <f>B32+B33</f>
        <v>90914.287276447983</v>
      </c>
      <c r="C37" s="23">
        <f>C32+C33</f>
        <v>7579.0015156746667</v>
      </c>
      <c r="D37" s="23">
        <f>D32+D33</f>
        <v>23.870870915510757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2014-03-19T10:49:14Z</cp:lastPrinted>
  <dcterms:created xsi:type="dcterms:W3CDTF">2013-02-11T11:41:49Z</dcterms:created>
  <dcterms:modified xsi:type="dcterms:W3CDTF">2015-05-12T18:36:09Z</dcterms:modified>
</cp:coreProperties>
</file>