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F37" i="1"/>
  <c r="B22"/>
  <c r="C22"/>
  <c r="C18"/>
  <c r="B18"/>
  <c r="C26"/>
  <c r="B26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<sst xmlns="http://schemas.openxmlformats.org/spreadsheetml/2006/main" count="45" uniqueCount="42">
  <si>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</si>
  <si>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</si>
  <si>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</si>
  <si>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</si>
  <si>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</si>
  <si>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</si>
  <si>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</si>
  <si>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</si>
  <si>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</si>
  <si>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</si>
  <si>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</si>
  <si>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</si>
  <si>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</si>
  <si>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</si>
  <si>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</si>
  <si>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</si>
  <si>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</si>
  <si>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</si>
  <si>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</si>
  <si>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</si>
  <si>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</si>
  <si>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</si>
  <si>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</si>
  <si>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</si>
  <si>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</si>
  <si>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</si>
  <si>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</si>
  <si>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</si>
  <si>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</si>
  <si>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</si>
  <si>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</si>
  <si>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</si>
  <si>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</si>
  <si>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</si>
  <si>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</si>
  <si>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</si>
  <si>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</si>
  <si>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</si>
  <si>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</si>
  <si>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</si>
  <si>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</si>
  <si>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42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 Свободы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</si>
</sst>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F1" sqref="F1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129.69999999999999</v>
      </c>
      <c r="C13" s="14"/>
      <c r="D13" s="14"/>
    </row>
    <row r="14" spans="1:5">
      <c r="A14" s="3" t="s">
        <v>32</v>
      </c>
      <c r="B14" s="8">
        <v>1</v>
      </c>
      <c r="C14" s="14"/>
      <c r="D14" s="14"/>
    </row>
    <row r="15" spans="1:5">
      <c r="A15" s="3" t="s">
        <v>1</v>
      </c>
      <c r="B15" s="8">
        <v>1938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6055.4892383999977</v>
      </c>
      <c r="C17" s="18">
        <f>C18+C19+C20</f>
        <v>504.62410319999987</v>
      </c>
      <c r="D17" s="15">
        <f>C17/B13</f>
        <v>3.8907024148033917</v>
      </c>
    </row>
    <row r="18" spans="1:4" ht="30">
      <c r="A18" s="17" t="s">
        <v>8</v>
      </c>
      <c r="B18" s="11">
        <f>0.015*6048*1.5*1.15*2.3*12</f>
        <v>4319.1791999999987</v>
      </c>
      <c r="C18" s="11">
        <f>0.015*6048*1.5*1.15*2.3</f>
        <v>359.93159999999989</v>
      </c>
      <c r="D18" s="15">
        <f>C18/B13</f>
        <v>2.7751087124132607</v>
      </c>
    </row>
    <row r="19" spans="1:4">
      <c r="A19" s="3" t="s">
        <v>4</v>
      </c>
      <c r="B19" s="11">
        <f>B18*0.202</f>
        <v>872.47419839999975</v>
      </c>
      <c r="C19" s="15">
        <f>C18*0.202</f>
        <v>72.706183199999984</v>
      </c>
      <c r="D19" s="15">
        <f>C19/B13</f>
        <v>0.56057195990747877</v>
      </c>
    </row>
    <row r="20" spans="1:4">
      <c r="A20" s="3" t="s">
        <v>5</v>
      </c>
      <c r="B20" s="11">
        <f>B18*0.2</f>
        <v>863.83583999999973</v>
      </c>
      <c r="C20" s="15">
        <f>C18*0.2</f>
        <v>71.986319999999978</v>
      </c>
      <c r="D20" s="15">
        <f>C20/B13</f>
        <v>0.55502174248265213</v>
      </c>
    </row>
    <row r="21" spans="1:4" ht="29.25">
      <c r="A21" s="6" t="s">
        <v>6</v>
      </c>
      <c r="B21" s="16">
        <f>B22+B23+B24</f>
        <v>4036.9928255999994</v>
      </c>
      <c r="C21" s="18">
        <f>C22+C23+C24</f>
        <v>336.89597759999992</v>
      </c>
      <c r="D21" s="15">
        <f>C21/B13</f>
        <v>2.5975017548188122</v>
      </c>
    </row>
    <row r="22" spans="1:4" ht="30">
      <c r="A22" s="17" t="s">
        <v>9</v>
      </c>
      <c r="B22" s="11">
        <f>(0.01*6048*1.5*2.3*1.15*12)</f>
        <v>2879.4527999999996</v>
      </c>
      <c r="C22" s="11">
        <f>(0.01*6048*1.5*2.3*1.15)</f>
        <v>239.95439999999996</v>
      </c>
      <c r="D22" s="15">
        <f>C22/B13</f>
        <v>1.8500724749421742</v>
      </c>
    </row>
    <row r="23" spans="1:4">
      <c r="A23" s="3" t="s">
        <v>4</v>
      </c>
      <c r="B23" s="11">
        <f>B22*0.202</f>
        <v>581.64946559999998</v>
      </c>
      <c r="C23" s="15">
        <f>C22*0.202</f>
        <v>48.470788799999994</v>
      </c>
      <c r="D23" s="15">
        <f>C23/B13</f>
        <v>0.37371463993831916</v>
      </c>
    </row>
    <row r="24" spans="1:4">
      <c r="A24" s="3" t="s">
        <v>5</v>
      </c>
      <c r="B24" s="11">
        <f>B22*0.2</f>
        <v>575.89055999999994</v>
      </c>
      <c r="C24" s="15">
        <f>C22*0.202</f>
        <v>48.470788799999994</v>
      </c>
      <c r="D24" s="15">
        <f>C24/B13</f>
        <v>0.37371463993831916</v>
      </c>
    </row>
    <row r="25" spans="1:4">
      <c r="A25" s="6" t="s">
        <v>38</v>
      </c>
      <c r="B25" s="16">
        <f>B26+B27+B28</f>
        <v>1755.2142720000002</v>
      </c>
      <c r="C25" s="18">
        <f>C26+C27+C28</f>
        <v>146.26785599999999</v>
      </c>
      <c r="D25" s="15">
        <f>C25/B13</f>
        <v>1.127739830377795</v>
      </c>
    </row>
    <row r="26" spans="1:4">
      <c r="A26" s="17" t="s">
        <v>10</v>
      </c>
      <c r="B26" s="11">
        <f>0.01*6048*1.15*1.5*12</f>
        <v>1251.9359999999999</v>
      </c>
      <c r="C26" s="11">
        <f>0.01*6048*1.15*1.5</f>
        <v>104.32799999999999</v>
      </c>
      <c r="D26" s="15">
        <f>C26/B13</f>
        <v>0.80437933693138008</v>
      </c>
    </row>
    <row r="27" spans="1:4">
      <c r="A27" s="3" t="s">
        <v>4</v>
      </c>
      <c r="B27" s="11">
        <f>B26*0.202</f>
        <v>252.89107200000001</v>
      </c>
      <c r="C27" s="15">
        <f>C26*0.202</f>
        <v>21.074255999999998</v>
      </c>
      <c r="D27" s="15">
        <f>C27/B13</f>
        <v>0.16248462606013878</v>
      </c>
    </row>
    <row r="28" spans="1:4">
      <c r="A28" s="3" t="s">
        <v>11</v>
      </c>
      <c r="B28" s="11">
        <f>B26*0.2</f>
        <v>250.38720000000001</v>
      </c>
      <c r="C28" s="15">
        <f>C26*0.2</f>
        <v>20.865600000000001</v>
      </c>
      <c r="D28" s="15">
        <f>C28/B13</f>
        <v>0.16087586738627604</v>
      </c>
    </row>
    <row r="29" spans="1:4">
      <c r="A29" s="7" t="s">
        <v>40</v>
      </c>
      <c r="B29" s="16">
        <f>(B18+B22+B26)*0.96</f>
        <v>8112.5452799999975</v>
      </c>
      <c r="C29" s="18">
        <f>(C18+C22+C26)*0.96</f>
        <v>676.04543999999976</v>
      </c>
      <c r="D29" s="18">
        <f>C29/B13</f>
        <v>5.2123781033153413</v>
      </c>
    </row>
    <row r="30" spans="1:4">
      <c r="A30" s="19" t="s">
        <v>12</v>
      </c>
      <c r="B30" s="16">
        <f>B17+B21+B25+B29</f>
        <v>19960.241615999996</v>
      </c>
      <c r="C30" s="20">
        <f>C17+C21+C25+C29</f>
        <v>1663.8333767999993</v>
      </c>
      <c r="D30" s="18">
        <f>C30/B13</f>
        <v>12.828322103315339</v>
      </c>
    </row>
    <row r="31" spans="1:4">
      <c r="A31" s="7" t="s">
        <v>29</v>
      </c>
      <c r="B31" s="16">
        <f>B30*0.05</f>
        <v>998.01208079999981</v>
      </c>
      <c r="C31" s="18">
        <f>C30*0.05</f>
        <v>83.191668839999977</v>
      </c>
      <c r="D31" s="18">
        <f>C31/B13</f>
        <v>0.64141610516576708</v>
      </c>
    </row>
    <row r="32" spans="1:4">
      <c r="A32" s="7" t="s">
        <v>30</v>
      </c>
      <c r="B32" s="16">
        <f>B30+B31</f>
        <v>20958.253696799995</v>
      </c>
      <c r="C32" s="18">
        <f>C30+C31</f>
        <v>1747.0250456399992</v>
      </c>
      <c r="D32" s="18">
        <f>D30+D31</f>
        <v>13.469738208481106</v>
      </c>
    </row>
    <row r="33" spans="1:6">
      <c r="A33" s="7" t="s">
        <v>39</v>
      </c>
      <c r="B33" s="16">
        <f>B34+B35+B36</f>
        <v>2780.59</v>
      </c>
      <c r="C33" s="18">
        <f>C34+C35+C36</f>
        <v>231.71583333333334</v>
      </c>
      <c r="D33" s="18">
        <f>C33/B13</f>
        <v>1.7865523001799024</v>
      </c>
    </row>
    <row r="34" spans="1:6">
      <c r="A34" s="3" t="s">
        <v>17</v>
      </c>
      <c r="B34" s="12">
        <v>1974.32</v>
      </c>
      <c r="C34" s="15">
        <f>B34/12</f>
        <v>164.52666666666667</v>
      </c>
      <c r="D34" s="15">
        <f>C34/B13</f>
        <v>1.2685170907221794</v>
      </c>
    </row>
    <row r="35" spans="1:6">
      <c r="A35" s="3" t="s">
        <v>22</v>
      </c>
      <c r="B35" s="13">
        <v>806.27</v>
      </c>
      <c r="C35" s="15">
        <f>B35/12</f>
        <v>67.189166666666665</v>
      </c>
      <c r="D35" s="15">
        <f>C35/B13</f>
        <v>0.51803520945772297</v>
      </c>
    </row>
    <row r="36" spans="1:6">
      <c r="A36" s="3" t="s">
        <v>23</v>
      </c>
      <c r="B36" s="13">
        <v>0</v>
      </c>
      <c r="C36" s="15">
        <f>B36/12</f>
        <v>0</v>
      </c>
      <c r="D36" s="15">
        <f>C36/B13</f>
        <v>0</v>
      </c>
    </row>
    <row r="37" spans="1:6">
      <c r="A37" s="6" t="s">
        <v>28</v>
      </c>
      <c r="B37" s="21">
        <f>B32+B33</f>
        <v>23738.843696799995</v>
      </c>
      <c r="C37" s="23">
        <f>C32+C33</f>
        <v>1978.7408789733327</v>
      </c>
      <c r="D37" s="23">
        <f>D32+D33</f>
        <v>15.256290508661008</v>
      </c>
      <c r="F37">
        <f>B37/12</f>
        <v>1978.236974733333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2014-03-17T05:47:08Z</cp:lastPrinted>
  <dcterms:created xsi:type="dcterms:W3CDTF">2013-02-11T11:41:49Z</dcterms:created>
  <dcterms:modified xsi:type="dcterms:W3CDTF">2015-05-12T18:28:35Z</dcterms:modified>
</cp:coreProperties>
</file>